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360" windowHeight="88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<sst xmlns="http://schemas.openxmlformats.org/spreadsheetml/2006/main" count="46" uniqueCount="45">
  <si>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calcolo percentuali tab A inserire importo opere al posto in colonna B e invio</t>
  </si>
  <si>
    <t>classe e categoria delle opere</t>
  </si>
  <si>
    <t>importo delle opere in Lire</t>
  </si>
  <si>
    <t>xl</t>
  </si>
  <si>
    <t>n</t>
  </si>
  <si>
    <t>q</t>
  </si>
  <si>
    <t>% Tab.A</t>
  </si>
  <si>
    <t>Ia</t>
  </si>
  <si>
    <t>Ib</t>
  </si>
  <si>
    <t>Ic</t>
  </si>
  <si>
    <t>Id</t>
  </si>
  <si>
    <t>Ie</t>
  </si>
  <si>
    <t>If</t>
  </si>
  <si>
    <t>Ig</t>
  </si>
  <si>
    <t>IIa</t>
  </si>
  <si>
    <t>IIb</t>
  </si>
  <si>
    <t>IIc</t>
  </si>
  <si>
    <t>IIIa</t>
  </si>
  <si>
    <t>IIIb</t>
  </si>
  <si>
    <t>IIIc</t>
  </si>
  <si>
    <t>IVa</t>
  </si>
  <si>
    <t>IVb</t>
  </si>
  <si>
    <t>IVc</t>
  </si>
  <si>
    <t>V</t>
  </si>
  <si>
    <t>VIa</t>
  </si>
  <si>
    <t>VIb</t>
  </si>
  <si>
    <t>VIIa</t>
  </si>
  <si>
    <t>VIIb</t>
  </si>
  <si>
    <t>VIIc</t>
  </si>
  <si>
    <t>VIII</t>
  </si>
  <si>
    <t>IXa</t>
  </si>
  <si>
    <t>IXb</t>
  </si>
  <si>
    <t>IXc</t>
  </si>
  <si>
    <t>Metodo per la visualizzazione della percentuale relativa ad un dato importo dei lavori</t>
  </si>
  <si>
    <r>
      <t xml:space="preserve">1) Inserisci l'importo dei lavori nella cella in colonna </t>
    </r>
    <r>
      <rPr>
        <b/>
        <sz val="8"/>
        <color indexed="8"/>
        <rFont val="Arial"/>
        <family val="2"/>
      </rPr>
      <t xml:space="preserve">B, </t>
    </r>
    <r>
      <rPr>
        <sz val="8"/>
        <color indexed="8"/>
        <rFont val="Arial"/>
        <family val="2"/>
      </rPr>
      <t xml:space="preserve">corrispondente alla classe e categoria </t>
    </r>
  </si>
  <si>
    <t xml:space="preserve"> dell'opera indicata nella cella della colonna A,</t>
  </si>
  <si>
    <r>
      <t xml:space="preserve">2) Il risultato, ovvero la percentuale, comparirà nella cella corrispondente in colonna </t>
    </r>
    <r>
      <rPr>
        <b/>
        <sz val="8"/>
        <color indexed="8"/>
        <rFont val="Arial"/>
        <family val="2"/>
      </rPr>
      <t>C</t>
    </r>
  </si>
  <si>
    <t xml:space="preserve">Nota Bene: Il foglio di calcolo è protetto da sovrascrittura, pertanto è disponibile per l'inserimento dei dati </t>
  </si>
  <si>
    <t>unicamente la colonna B</t>
  </si>
  <si>
    <t>importo delle opere in Euro</t>
  </si>
  <si>
    <t>Rimborso spese</t>
  </si>
  <si>
    <t>per €.</t>
  </si>
  <si>
    <t>Aliquota da ricercare per €.</t>
  </si>
  <si>
    <t>PERCENTUALE SPESE:</t>
  </si>
  <si>
    <t>IMPORTO TOTALE LAVORI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</si>
</sst>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0000"/>
    <numFmt numFmtId="171" formatCode="0.0000"/>
    <numFmt numFmtId="172" formatCode="0.000"/>
    <numFmt numFmtId="173" formatCode="_-* #,##0.0_-;\-* #,##0.0_-;_-* &quot;-&quot;_-;_-@_-"/>
    <numFmt numFmtId="174" formatCode="_-* #,##0.00_-;\-* #,##0.00_-;_-* &quot;-&quot;_-;_-@_-"/>
    <numFmt numFmtId="175" formatCode="0.00000"/>
    <numFmt numFmtId="176" formatCode="0.0%"/>
    <numFmt numFmtId="177" formatCode="0.000%"/>
  </numFmts>
  <fonts count="12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 horizontal="center" vertical="center" textRotation="90" wrapText="1"/>
    </xf>
    <xf numFmtId="170" fontId="2" fillId="2" borderId="1" xfId="0" applyNumberFormat="1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172" fontId="3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70" fontId="4" fillId="2" borderId="1" xfId="0" applyNumberFormat="1" applyFont="1" applyFill="1" applyBorder="1" applyAlignment="1">
      <alignment horizontal="center" vertical="center" wrapText="1"/>
    </xf>
    <xf numFmtId="170" fontId="0" fillId="2" borderId="1" xfId="0" applyNumberFormat="1" applyFont="1" applyFill="1" applyBorder="1" applyAlignment="1">
      <alignment horizontal="center" vertical="center" wrapText="1"/>
    </xf>
    <xf numFmtId="171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72" fontId="5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170" fontId="7" fillId="2" borderId="0" xfId="0" applyNumberFormat="1" applyFont="1" applyFill="1" applyBorder="1" applyAlignment="1" applyProtection="1">
      <alignment horizontal="center" vertical="center" wrapText="1"/>
      <protection hidden="1"/>
    </xf>
    <xf numFmtId="170" fontId="6" fillId="2" borderId="0" xfId="0" applyNumberFormat="1" applyFont="1" applyFill="1" applyBorder="1" applyAlignment="1" applyProtection="1">
      <alignment horizontal="center" vertical="center" wrapText="1"/>
      <protection hidden="1"/>
    </xf>
    <xf numFmtId="3" fontId="6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2" fontId="9" fillId="2" borderId="0" xfId="0" applyNumberFormat="1" applyFont="1" applyFill="1" applyBorder="1" applyAlignment="1">
      <alignment horizontal="left" vertical="center"/>
    </xf>
    <xf numFmtId="3" fontId="8" fillId="2" borderId="0" xfId="0" applyNumberFormat="1" applyFont="1" applyFill="1" applyBorder="1" applyAlignment="1" applyProtection="1">
      <alignment horizontal="left" vertical="center" wrapText="1"/>
      <protection locked="0"/>
    </xf>
    <xf numFmtId="170" fontId="10" fillId="2" borderId="0" xfId="0" applyNumberFormat="1" applyFont="1" applyFill="1" applyBorder="1" applyAlignment="1" applyProtection="1">
      <alignment horizontal="left" vertical="center" wrapText="1"/>
      <protection hidden="1"/>
    </xf>
    <xf numFmtId="170" fontId="8" fillId="2" borderId="0" xfId="0" applyNumberFormat="1" applyFont="1" applyFill="1" applyBorder="1" applyAlignment="1" applyProtection="1">
      <alignment horizontal="left" vertical="center" wrapText="1"/>
      <protection hidden="1"/>
    </xf>
    <xf numFmtId="3" fontId="8" fillId="2" borderId="0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170" fontId="10" fillId="2" borderId="0" xfId="0" applyNumberFormat="1" applyFont="1" applyFill="1" applyBorder="1" applyAlignment="1" applyProtection="1">
      <alignment horizontal="center" vertical="center" wrapText="1"/>
      <protection hidden="1"/>
    </xf>
    <xf numFmtId="170" fontId="8" fillId="2" borderId="0" xfId="0" applyNumberFormat="1" applyFont="1" applyFill="1" applyBorder="1" applyAlignment="1" applyProtection="1">
      <alignment horizontal="center" vertical="center" wrapText="1"/>
      <protection hidden="1"/>
    </xf>
    <xf numFmtId="3" fontId="2" fillId="2" borderId="1" xfId="0" applyNumberFormat="1" applyFont="1" applyFill="1" applyBorder="1" applyAlignment="1">
      <alignment horizontal="center" vertical="center" wrapText="1"/>
    </xf>
    <xf numFmtId="171" fontId="2" fillId="2" borderId="1" xfId="0" applyNumberFormat="1" applyFont="1" applyFill="1" applyBorder="1" applyAlignment="1">
      <alignment horizontal="center" vertical="center" wrapText="1"/>
    </xf>
    <xf numFmtId="172" fontId="3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170" fontId="4" fillId="2" borderId="0" xfId="0" applyNumberFormat="1" applyFont="1" applyFill="1" applyBorder="1" applyAlignment="1">
      <alignment horizontal="center" vertical="center" wrapText="1"/>
    </xf>
    <xf numFmtId="170" fontId="0" fillId="2" borderId="0" xfId="0" applyNumberFormat="1" applyFont="1" applyFill="1" applyBorder="1" applyAlignment="1">
      <alignment horizontal="center" vertical="center" wrapText="1"/>
    </xf>
    <xf numFmtId="171" fontId="0" fillId="2" borderId="0" xfId="0" applyNumberFormat="1" applyFont="1" applyFill="1" applyBorder="1" applyAlignment="1">
      <alignment horizontal="center" vertical="center" wrapText="1"/>
    </xf>
    <xf numFmtId="3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0" xfId="0" applyNumberFormat="1" applyFont="1" applyFill="1" applyBorder="1" applyAlignment="1" applyProtection="1">
      <alignment horizontal="left" vertical="center" wrapText="1"/>
      <protection locked="0"/>
    </xf>
    <xf numFmtId="4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/>
    </xf>
    <xf numFmtId="174" fontId="0" fillId="0" borderId="0" xfId="16" applyNumberFormat="1" applyAlignment="1">
      <alignment/>
    </xf>
    <xf numFmtId="10" fontId="11" fillId="0" borderId="2" xfId="17" applyNumberFormat="1" applyFont="1" applyBorder="1" applyAlignment="1">
      <alignment/>
    </xf>
    <xf numFmtId="1" fontId="1" fillId="2" borderId="0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170" fontId="2" fillId="2" borderId="0" xfId="0" applyNumberFormat="1" applyFont="1" applyFill="1" applyBorder="1" applyAlignment="1">
      <alignment horizontal="center" vertical="center"/>
    </xf>
    <xf numFmtId="171" fontId="2" fillId="2" borderId="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2" fontId="5" fillId="2" borderId="0" xfId="0" applyNumberFormat="1" applyFont="1" applyFill="1" applyBorder="1" applyAlignment="1">
      <alignment horizontal="left" vertical="center"/>
    </xf>
    <xf numFmtId="10" fontId="0" fillId="0" borderId="0" xfId="17" applyNumberFormat="1" applyAlignment="1">
      <alignment/>
    </xf>
    <xf numFmtId="172" fontId="1" fillId="2" borderId="0" xfId="0" applyNumberFormat="1" applyFont="1" applyFill="1" applyBorder="1" applyAlignment="1">
      <alignment horizontal="left" vertical="center"/>
    </xf>
    <xf numFmtId="4" fontId="4" fillId="2" borderId="0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172" fontId="1" fillId="2" borderId="6" xfId="0" applyNumberFormat="1" applyFont="1" applyFill="1" applyBorder="1" applyAlignment="1">
      <alignment horizontal="center" vertical="center" wrapText="1"/>
    </xf>
    <xf numFmtId="172" fontId="1" fillId="2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showGridLines="0" tabSelected="1" workbookViewId="0" topLeftCell="A1">
      <selection activeCell="C29" sqref="C29"/>
    </sheetView>
  </sheetViews>
  <sheetFormatPr defaultColWidth="9.140625" defaultRowHeight="12.75"/>
  <cols>
    <col min="1" max="1" width="7.57421875" style="0" customWidth="1"/>
    <col min="2" max="2" width="16.8515625" style="0" customWidth="1"/>
    <col min="3" max="3" width="16.8515625" style="42" customWidth="1"/>
    <col min="4" max="6" width="16.8515625" style="0" hidden="1" customWidth="1"/>
    <col min="7" max="7" width="20.7109375" style="0" hidden="1" customWidth="1"/>
    <col min="8" max="8" width="10.7109375" style="0" customWidth="1"/>
    <col min="9" max="9" width="12.7109375" style="0" hidden="1" customWidth="1"/>
    <col min="10" max="10" width="11.57421875" style="0" hidden="1" customWidth="1"/>
    <col min="11" max="11" width="15.8515625" style="0" hidden="1" customWidth="1"/>
    <col min="12" max="14" width="10.28125" style="0" hidden="1" customWidth="1"/>
  </cols>
  <sheetData>
    <row r="1" spans="1:14" s="51" customFormat="1" ht="12.75">
      <c r="A1" s="45"/>
      <c r="B1" s="46"/>
      <c r="C1" s="47"/>
      <c r="D1" s="46"/>
      <c r="E1" s="48"/>
      <c r="F1" s="48" t="s">
        <v>0</v>
      </c>
      <c r="G1" s="48"/>
      <c r="H1" s="49"/>
      <c r="I1" s="50"/>
      <c r="J1" s="50"/>
      <c r="K1" s="50"/>
      <c r="L1" s="46"/>
      <c r="M1" s="46"/>
      <c r="N1" s="46"/>
    </row>
    <row r="2" spans="1:14" ht="93" customHeight="1">
      <c r="A2" s="59" t="s">
        <v>1</v>
      </c>
      <c r="B2" s="60"/>
      <c r="C2" s="36" t="s">
        <v>39</v>
      </c>
      <c r="D2" s="27" t="s">
        <v>2</v>
      </c>
      <c r="E2" s="2" t="s">
        <v>3</v>
      </c>
      <c r="F2" s="2" t="s">
        <v>4</v>
      </c>
      <c r="G2" s="2" t="s">
        <v>5</v>
      </c>
      <c r="H2" s="28" t="s">
        <v>6</v>
      </c>
      <c r="I2" s="27"/>
      <c r="J2" s="1"/>
      <c r="K2" s="1"/>
      <c r="L2" s="3"/>
      <c r="M2" s="3"/>
      <c r="N2" s="3"/>
    </row>
    <row r="3" spans="1:14" ht="12.75">
      <c r="A3" s="4" t="s">
        <v>7</v>
      </c>
      <c r="B3" s="56"/>
      <c r="C3" s="37"/>
      <c r="D3" s="5">
        <f>C3*1936.27</f>
        <v>0</v>
      </c>
      <c r="E3" s="6">
        <v>2.3301</v>
      </c>
      <c r="F3" s="6">
        <v>-0.362475797</v>
      </c>
      <c r="G3" s="7">
        <v>3.796119632</v>
      </c>
      <c r="H3" s="8">
        <f>IF(D3=0,0,POWER(D3,F3)*POWER(10,G3)+E3)</f>
        <v>0</v>
      </c>
      <c r="I3" s="9"/>
      <c r="J3" s="9"/>
      <c r="K3" s="9"/>
      <c r="L3" s="10"/>
      <c r="M3" s="10"/>
      <c r="N3" s="10"/>
    </row>
    <row r="4" spans="1:14" ht="12.75">
      <c r="A4" s="4" t="s">
        <v>8</v>
      </c>
      <c r="B4" s="58"/>
      <c r="C4" s="37"/>
      <c r="D4" s="5">
        <f aca="true" t="shared" si="0" ref="D4:D28">C4*1936.27</f>
        <v>0</v>
      </c>
      <c r="E4" s="6">
        <v>2.7961</v>
      </c>
      <c r="F4" s="6">
        <v>-0.348087186</v>
      </c>
      <c r="G4" s="7">
        <v>3.756586012</v>
      </c>
      <c r="H4" s="8">
        <f aca="true" t="shared" si="1" ref="H4:H28">IF(D4=0,0,POWER(D4,F4)*POWER(10,G4)+E4)</f>
        <v>0</v>
      </c>
      <c r="I4" s="9"/>
      <c r="J4" s="9"/>
      <c r="K4" s="9"/>
      <c r="L4" s="10"/>
      <c r="M4" s="10"/>
      <c r="N4" s="10"/>
    </row>
    <row r="5" spans="1:14" ht="12.75">
      <c r="A5" s="4" t="s">
        <v>9</v>
      </c>
      <c r="B5" s="58"/>
      <c r="C5" s="37"/>
      <c r="D5" s="5">
        <f t="shared" si="0"/>
        <v>0</v>
      </c>
      <c r="E5" s="6">
        <v>2.9689</v>
      </c>
      <c r="F5" s="6">
        <v>-0.380099837</v>
      </c>
      <c r="G5" s="7">
        <v>4.129804521</v>
      </c>
      <c r="H5" s="8">
        <f t="shared" si="1"/>
        <v>0</v>
      </c>
      <c r="I5" s="9"/>
      <c r="J5" s="9"/>
      <c r="K5" s="9"/>
      <c r="L5" s="10"/>
      <c r="M5" s="10"/>
      <c r="N5" s="10"/>
    </row>
    <row r="6" spans="1:14" ht="12.75">
      <c r="A6" s="4" t="s">
        <v>10</v>
      </c>
      <c r="B6" s="58"/>
      <c r="C6" s="37"/>
      <c r="D6" s="5">
        <f t="shared" si="0"/>
        <v>0</v>
      </c>
      <c r="E6" s="6">
        <v>3.6743</v>
      </c>
      <c r="F6" s="6">
        <v>-0.389989558</v>
      </c>
      <c r="G6" s="7">
        <v>4.32965606</v>
      </c>
      <c r="H6" s="8">
        <f t="shared" si="1"/>
        <v>0</v>
      </c>
      <c r="I6" s="9"/>
      <c r="J6" s="9"/>
      <c r="K6" s="9"/>
      <c r="L6" s="10"/>
      <c r="M6" s="10"/>
      <c r="N6" s="10"/>
    </row>
    <row r="7" spans="1:14" ht="12.75">
      <c r="A7" s="4" t="s">
        <v>11</v>
      </c>
      <c r="B7" s="58"/>
      <c r="C7" s="37"/>
      <c r="D7" s="5">
        <f t="shared" si="0"/>
        <v>0</v>
      </c>
      <c r="E7" s="6">
        <v>4.806</v>
      </c>
      <c r="F7" s="6">
        <v>-0.404028835</v>
      </c>
      <c r="G7" s="7">
        <v>4.555142495</v>
      </c>
      <c r="H7" s="8">
        <f t="shared" si="1"/>
        <v>0</v>
      </c>
      <c r="I7" s="9"/>
      <c r="J7" s="9"/>
      <c r="K7" s="9"/>
      <c r="L7" s="10"/>
      <c r="M7" s="10"/>
      <c r="N7" s="10"/>
    </row>
    <row r="8" spans="1:14" ht="12.75">
      <c r="A8" s="4" t="s">
        <v>12</v>
      </c>
      <c r="B8" s="58"/>
      <c r="C8" s="37"/>
      <c r="D8" s="5">
        <f t="shared" si="0"/>
        <v>0</v>
      </c>
      <c r="E8" s="6">
        <v>2.5425</v>
      </c>
      <c r="F8" s="6">
        <v>-0.384364863</v>
      </c>
      <c r="G8" s="7">
        <v>4.068245092</v>
      </c>
      <c r="H8" s="8">
        <f t="shared" si="1"/>
        <v>0</v>
      </c>
      <c r="I8" s="9"/>
      <c r="J8" s="9"/>
      <c r="K8" s="9"/>
      <c r="L8" s="10"/>
      <c r="M8" s="10"/>
      <c r="N8" s="10"/>
    </row>
    <row r="9" spans="1:14" ht="12.75">
      <c r="A9" s="4" t="s">
        <v>13</v>
      </c>
      <c r="B9" s="57"/>
      <c r="C9" s="37"/>
      <c r="D9" s="5">
        <f t="shared" si="0"/>
        <v>0</v>
      </c>
      <c r="E9" s="6">
        <v>2.9689</v>
      </c>
      <c r="F9" s="6">
        <v>-0.403538467</v>
      </c>
      <c r="G9" s="7">
        <v>4.340653828</v>
      </c>
      <c r="H9" s="8">
        <f t="shared" si="1"/>
        <v>0</v>
      </c>
      <c r="I9" s="9"/>
      <c r="J9" s="9"/>
      <c r="K9" s="9"/>
      <c r="L9" s="10"/>
      <c r="M9" s="10"/>
      <c r="N9" s="10"/>
    </row>
    <row r="10" spans="1:14" ht="12.75">
      <c r="A10" s="4" t="s">
        <v>14</v>
      </c>
      <c r="B10" s="56"/>
      <c r="C10" s="37"/>
      <c r="D10" s="5">
        <f t="shared" si="0"/>
        <v>0</v>
      </c>
      <c r="E10" s="6">
        <v>1.7658</v>
      </c>
      <c r="F10" s="6">
        <v>-0.400979213</v>
      </c>
      <c r="G10" s="7">
        <v>4.087647772</v>
      </c>
      <c r="H10" s="8">
        <f t="shared" si="1"/>
        <v>0</v>
      </c>
      <c r="I10" s="9"/>
      <c r="J10" s="9"/>
      <c r="K10" s="9"/>
      <c r="L10" s="10"/>
      <c r="M10" s="10"/>
      <c r="N10" s="10"/>
    </row>
    <row r="11" spans="1:14" ht="12.75">
      <c r="A11" s="4" t="s">
        <v>15</v>
      </c>
      <c r="B11" s="58"/>
      <c r="C11" s="37"/>
      <c r="D11" s="5">
        <f t="shared" si="0"/>
        <v>0</v>
      </c>
      <c r="E11" s="6">
        <v>2.1193</v>
      </c>
      <c r="F11" s="6">
        <v>-0.403915538</v>
      </c>
      <c r="G11" s="7">
        <v>4.198259504</v>
      </c>
      <c r="H11" s="8">
        <f t="shared" si="1"/>
        <v>0</v>
      </c>
      <c r="I11" s="9"/>
      <c r="J11" s="9"/>
      <c r="K11" s="9"/>
      <c r="L11" s="10"/>
      <c r="M11" s="10"/>
      <c r="N11" s="10"/>
    </row>
    <row r="12" spans="1:14" ht="12.75">
      <c r="A12" s="4" t="s">
        <v>16</v>
      </c>
      <c r="B12" s="57"/>
      <c r="C12" s="37"/>
      <c r="D12" s="5">
        <f t="shared" si="0"/>
        <v>0</v>
      </c>
      <c r="E12" s="6">
        <v>2.403</v>
      </c>
      <c r="F12" s="6">
        <v>-0.447571561</v>
      </c>
      <c r="G12" s="7">
        <v>4.719930875</v>
      </c>
      <c r="H12" s="8">
        <f t="shared" si="1"/>
        <v>0</v>
      </c>
      <c r="I12" s="9"/>
      <c r="J12" s="9"/>
      <c r="K12" s="9"/>
      <c r="L12" s="10"/>
      <c r="M12" s="10"/>
      <c r="N12" s="10"/>
    </row>
    <row r="13" spans="1:14" ht="12.75">
      <c r="A13" s="4" t="s">
        <v>17</v>
      </c>
      <c r="B13" s="56"/>
      <c r="C13" s="37"/>
      <c r="D13" s="5">
        <f t="shared" si="0"/>
        <v>0</v>
      </c>
      <c r="E13" s="6">
        <v>2.3301</v>
      </c>
      <c r="F13" s="6">
        <v>-0.411007347</v>
      </c>
      <c r="G13" s="7">
        <v>4.315359685</v>
      </c>
      <c r="H13" s="8">
        <f t="shared" si="1"/>
        <v>0</v>
      </c>
      <c r="I13" s="9"/>
      <c r="J13" s="9"/>
      <c r="K13" s="9"/>
      <c r="L13" s="10"/>
      <c r="M13" s="10"/>
      <c r="N13" s="10"/>
    </row>
    <row r="14" spans="1:14" ht="12.75">
      <c r="A14" s="4" t="s">
        <v>18</v>
      </c>
      <c r="B14" s="58"/>
      <c r="C14" s="37"/>
      <c r="D14" s="5">
        <f t="shared" si="0"/>
        <v>0</v>
      </c>
      <c r="E14" s="6">
        <v>2.6138</v>
      </c>
      <c r="F14" s="6">
        <v>-0.404084946</v>
      </c>
      <c r="G14" s="7">
        <v>4.291209646</v>
      </c>
      <c r="H14" s="8">
        <f t="shared" si="1"/>
        <v>0</v>
      </c>
      <c r="I14" s="9"/>
      <c r="J14" s="9"/>
      <c r="K14" s="9"/>
      <c r="L14" s="10"/>
      <c r="M14" s="10"/>
      <c r="N14" s="10"/>
    </row>
    <row r="15" spans="1:14" ht="12.75">
      <c r="A15" s="4" t="s">
        <v>19</v>
      </c>
      <c r="B15" s="57"/>
      <c r="C15" s="37"/>
      <c r="D15" s="5">
        <f t="shared" si="0"/>
        <v>0</v>
      </c>
      <c r="E15" s="6">
        <v>3.5316</v>
      </c>
      <c r="F15" s="6">
        <v>-0.400978556</v>
      </c>
      <c r="G15" s="7">
        <v>4.388670541</v>
      </c>
      <c r="H15" s="8">
        <f t="shared" si="1"/>
        <v>0</v>
      </c>
      <c r="I15" s="9"/>
      <c r="J15" s="9"/>
      <c r="K15" s="9"/>
      <c r="L15" s="10"/>
      <c r="M15" s="10"/>
      <c r="N15" s="10"/>
    </row>
    <row r="16" spans="1:14" ht="12.75">
      <c r="A16" s="4" t="s">
        <v>20</v>
      </c>
      <c r="B16" s="56"/>
      <c r="C16" s="37"/>
      <c r="D16" s="5">
        <f t="shared" si="0"/>
        <v>0</v>
      </c>
      <c r="E16" s="6">
        <v>2.9689</v>
      </c>
      <c r="F16" s="6">
        <v>-0.341545259</v>
      </c>
      <c r="G16" s="7">
        <v>3.677382095</v>
      </c>
      <c r="H16" s="8">
        <f t="shared" si="1"/>
        <v>0</v>
      </c>
      <c r="I16" s="9"/>
      <c r="J16" s="9"/>
      <c r="K16" s="9"/>
      <c r="L16" s="10"/>
      <c r="M16" s="10"/>
      <c r="N16" s="10"/>
    </row>
    <row r="17" spans="1:14" ht="12.75">
      <c r="A17" s="4" t="s">
        <v>21</v>
      </c>
      <c r="B17" s="58"/>
      <c r="C17" s="37"/>
      <c r="D17" s="5">
        <f t="shared" si="0"/>
        <v>0</v>
      </c>
      <c r="E17" s="6">
        <v>2.2603</v>
      </c>
      <c r="F17" s="6">
        <v>-0.357907439</v>
      </c>
      <c r="G17" s="7">
        <v>3.73404152</v>
      </c>
      <c r="H17" s="8">
        <f t="shared" si="1"/>
        <v>0</v>
      </c>
      <c r="I17" s="9"/>
      <c r="J17" s="9"/>
      <c r="K17" s="9"/>
      <c r="L17" s="10"/>
      <c r="M17" s="10"/>
      <c r="N17" s="10"/>
    </row>
    <row r="18" spans="1:14" ht="12.75">
      <c r="A18" s="4" t="s">
        <v>22</v>
      </c>
      <c r="B18" s="57"/>
      <c r="C18" s="37"/>
      <c r="D18" s="5">
        <f t="shared" si="0"/>
        <v>0</v>
      </c>
      <c r="E18" s="6">
        <v>1.9085</v>
      </c>
      <c r="F18" s="6">
        <v>-0.348185613</v>
      </c>
      <c r="G18" s="7">
        <v>3.556524445</v>
      </c>
      <c r="H18" s="8">
        <f t="shared" si="1"/>
        <v>0</v>
      </c>
      <c r="I18" s="9"/>
      <c r="J18" s="9"/>
      <c r="K18" s="9"/>
      <c r="L18" s="10"/>
      <c r="M18" s="10"/>
      <c r="N18" s="10"/>
    </row>
    <row r="19" spans="1:14" ht="12.75">
      <c r="A19" s="4" t="s">
        <v>23</v>
      </c>
      <c r="B19" s="5"/>
      <c r="C19" s="37"/>
      <c r="D19" s="5">
        <f t="shared" si="0"/>
        <v>0</v>
      </c>
      <c r="E19" s="6">
        <v>2</v>
      </c>
      <c r="F19" s="6">
        <v>-0.451353518</v>
      </c>
      <c r="G19" s="7">
        <v>4.494862399</v>
      </c>
      <c r="H19" s="8">
        <f t="shared" si="1"/>
        <v>0</v>
      </c>
      <c r="I19" s="9"/>
      <c r="J19" s="9"/>
      <c r="K19" s="9"/>
      <c r="L19" s="10"/>
      <c r="M19" s="10"/>
      <c r="N19" s="10"/>
    </row>
    <row r="20" spans="1:14" ht="12.75">
      <c r="A20" s="4" t="s">
        <v>24</v>
      </c>
      <c r="B20" s="56"/>
      <c r="C20" s="37"/>
      <c r="D20" s="5">
        <f t="shared" si="0"/>
        <v>0</v>
      </c>
      <c r="E20" s="6">
        <v>2.1335</v>
      </c>
      <c r="F20" s="6">
        <v>-0.295271914</v>
      </c>
      <c r="G20" s="7">
        <v>3.03883896</v>
      </c>
      <c r="H20" s="8">
        <f t="shared" si="1"/>
        <v>0</v>
      </c>
      <c r="I20" s="9"/>
      <c r="J20" s="9"/>
      <c r="K20" s="9"/>
      <c r="L20" s="10"/>
      <c r="M20" s="10"/>
      <c r="N20" s="10"/>
    </row>
    <row r="21" spans="1:14" ht="12.75">
      <c r="A21" s="4" t="s">
        <v>25</v>
      </c>
      <c r="B21" s="57"/>
      <c r="C21" s="37"/>
      <c r="D21" s="5">
        <f t="shared" si="0"/>
        <v>0</v>
      </c>
      <c r="E21" s="6">
        <v>3.0655</v>
      </c>
      <c r="F21" s="6">
        <v>-0.330735265</v>
      </c>
      <c r="G21" s="7">
        <v>3.575655954</v>
      </c>
      <c r="H21" s="8">
        <f t="shared" si="1"/>
        <v>0</v>
      </c>
      <c r="I21" s="9"/>
      <c r="J21" s="9"/>
      <c r="K21" s="9"/>
      <c r="L21" s="10"/>
      <c r="M21" s="10"/>
      <c r="N21" s="10"/>
    </row>
    <row r="22" spans="1:14" ht="12.75">
      <c r="A22" s="4" t="s">
        <v>26</v>
      </c>
      <c r="B22" s="56"/>
      <c r="C22" s="37"/>
      <c r="D22" s="5">
        <f t="shared" si="0"/>
        <v>0</v>
      </c>
      <c r="E22" s="6">
        <v>1.8197</v>
      </c>
      <c r="F22" s="6">
        <v>-0.331162187</v>
      </c>
      <c r="G22" s="7">
        <v>3.353747178</v>
      </c>
      <c r="H22" s="8">
        <f t="shared" si="1"/>
        <v>0</v>
      </c>
      <c r="I22" s="9"/>
      <c r="J22" s="9"/>
      <c r="K22" s="9"/>
      <c r="L22" s="10"/>
      <c r="M22" s="10"/>
      <c r="N22" s="10"/>
    </row>
    <row r="23" spans="1:14" ht="12.75">
      <c r="A23" s="4" t="s">
        <v>27</v>
      </c>
      <c r="B23" s="58"/>
      <c r="C23" s="37"/>
      <c r="D23" s="5">
        <f t="shared" si="0"/>
        <v>0</v>
      </c>
      <c r="E23" s="6">
        <v>2.4411</v>
      </c>
      <c r="F23" s="6">
        <v>-0.305298293</v>
      </c>
      <c r="G23" s="7">
        <v>3.204618336</v>
      </c>
      <c r="H23" s="8">
        <f t="shared" si="1"/>
        <v>0</v>
      </c>
      <c r="I23" s="9"/>
      <c r="J23" s="9"/>
      <c r="K23" s="9"/>
      <c r="L23" s="10"/>
      <c r="M23" s="10"/>
      <c r="N23" s="10"/>
    </row>
    <row r="24" spans="1:14" ht="12.75">
      <c r="A24" s="4" t="s">
        <v>28</v>
      </c>
      <c r="B24" s="57"/>
      <c r="C24" s="37"/>
      <c r="D24" s="5">
        <f t="shared" si="0"/>
        <v>0</v>
      </c>
      <c r="E24" s="6">
        <v>2.7866</v>
      </c>
      <c r="F24" s="6">
        <v>-0.322882079</v>
      </c>
      <c r="G24" s="7">
        <v>3.450208659</v>
      </c>
      <c r="H24" s="8">
        <f t="shared" si="1"/>
        <v>0</v>
      </c>
      <c r="I24" s="9"/>
      <c r="J24" s="9"/>
      <c r="K24" s="9"/>
      <c r="L24" s="10"/>
      <c r="M24" s="10"/>
      <c r="N24" s="10"/>
    </row>
    <row r="25" spans="1:14" ht="12.75">
      <c r="A25" s="4" t="s">
        <v>29</v>
      </c>
      <c r="B25" s="5"/>
      <c r="C25" s="37"/>
      <c r="D25" s="5">
        <f t="shared" si="0"/>
        <v>0</v>
      </c>
      <c r="E25" s="6">
        <v>2.3316</v>
      </c>
      <c r="F25" s="6">
        <v>-0.368145778</v>
      </c>
      <c r="G25" s="7">
        <v>3.857138585</v>
      </c>
      <c r="H25" s="8">
        <f t="shared" si="1"/>
        <v>0</v>
      </c>
      <c r="I25" s="9"/>
      <c r="J25" s="9"/>
      <c r="K25" s="9"/>
      <c r="L25" s="10"/>
      <c r="M25" s="10"/>
      <c r="N25" s="10"/>
    </row>
    <row r="26" spans="1:14" ht="12.75">
      <c r="A26" s="4" t="s">
        <v>30</v>
      </c>
      <c r="B26" s="56"/>
      <c r="C26" s="37"/>
      <c r="D26" s="5">
        <f t="shared" si="0"/>
        <v>0</v>
      </c>
      <c r="E26" s="6">
        <v>1.7151</v>
      </c>
      <c r="F26" s="6">
        <v>-0.380316864</v>
      </c>
      <c r="G26" s="7">
        <v>3.853916919</v>
      </c>
      <c r="H26" s="8">
        <f t="shared" si="1"/>
        <v>0</v>
      </c>
      <c r="I26" s="9"/>
      <c r="J26" s="9"/>
      <c r="K26" s="9"/>
      <c r="L26" s="10"/>
      <c r="M26" s="10"/>
      <c r="N26" s="10"/>
    </row>
    <row r="27" spans="1:14" ht="12.75">
      <c r="A27" s="4" t="s">
        <v>31</v>
      </c>
      <c r="B27" s="58"/>
      <c r="C27" s="37"/>
      <c r="D27" s="5">
        <f t="shared" si="0"/>
        <v>0</v>
      </c>
      <c r="E27" s="6">
        <v>3.0703</v>
      </c>
      <c r="F27" s="6">
        <v>-0.37262385</v>
      </c>
      <c r="G27" s="7">
        <v>4.024535343</v>
      </c>
      <c r="H27" s="8">
        <f t="shared" si="1"/>
        <v>0</v>
      </c>
      <c r="I27" s="9"/>
      <c r="J27" s="9"/>
      <c r="K27" s="9"/>
      <c r="L27" s="10"/>
      <c r="M27" s="10"/>
      <c r="N27" s="10"/>
    </row>
    <row r="28" spans="1:14" ht="12.75">
      <c r="A28" s="4" t="s">
        <v>32</v>
      </c>
      <c r="B28" s="57"/>
      <c r="C28" s="37"/>
      <c r="D28" s="5">
        <f t="shared" si="0"/>
        <v>0</v>
      </c>
      <c r="E28" s="6">
        <v>3.6394</v>
      </c>
      <c r="F28" s="6">
        <v>-0.373055082</v>
      </c>
      <c r="G28" s="7">
        <v>4.102953975</v>
      </c>
      <c r="H28" s="8">
        <f t="shared" si="1"/>
        <v>0</v>
      </c>
      <c r="I28" s="9"/>
      <c r="J28" s="9"/>
      <c r="K28" s="9"/>
      <c r="L28" s="10"/>
      <c r="M28" s="10"/>
      <c r="N28" s="10"/>
    </row>
    <row r="29" spans="1:14" ht="12.75">
      <c r="A29" s="54" t="s">
        <v>44</v>
      </c>
      <c r="B29" s="30"/>
      <c r="C29" s="55">
        <f>SUM(C3:C28)</f>
        <v>0</v>
      </c>
      <c r="D29" s="30">
        <f>SUM(D3:D28)</f>
        <v>0</v>
      </c>
      <c r="E29" s="31"/>
      <c r="F29" s="31"/>
      <c r="G29" s="32"/>
      <c r="H29" s="33"/>
      <c r="I29" s="34"/>
      <c r="J29" s="34"/>
      <c r="K29" s="34"/>
      <c r="L29" s="35"/>
      <c r="M29" s="10"/>
      <c r="N29" s="10"/>
    </row>
    <row r="30" spans="1:14" ht="12.75">
      <c r="A30" s="29"/>
      <c r="B30" s="30"/>
      <c r="C30" s="38"/>
      <c r="D30" s="30"/>
      <c r="E30" s="31"/>
      <c r="F30" s="31"/>
      <c r="G30" s="32"/>
      <c r="H30" s="33"/>
      <c r="I30" s="34"/>
      <c r="J30" s="34"/>
      <c r="K30" s="34"/>
      <c r="L30" s="35"/>
      <c r="M30" s="35"/>
      <c r="N30" s="35"/>
    </row>
    <row r="31" spans="1:3" ht="12.75">
      <c r="A31" s="52" t="s">
        <v>43</v>
      </c>
      <c r="C31" s="53">
        <f>Foglio2!$D$2</f>
        <v>0.30007503750435366</v>
      </c>
    </row>
    <row r="32" spans="1:14" ht="12.75">
      <c r="A32" s="29"/>
      <c r="B32" s="30"/>
      <c r="C32" s="38"/>
      <c r="D32" s="30"/>
      <c r="E32" s="31"/>
      <c r="F32" s="31"/>
      <c r="G32" s="32"/>
      <c r="H32" s="33"/>
      <c r="I32" s="34"/>
      <c r="J32" s="34"/>
      <c r="K32" s="34"/>
      <c r="L32" s="35"/>
      <c r="M32" s="10"/>
      <c r="N32" s="10"/>
    </row>
    <row r="33" spans="1:14" ht="12.75">
      <c r="A33" s="11" t="s">
        <v>33</v>
      </c>
      <c r="B33" s="12"/>
      <c r="C33" s="39"/>
      <c r="D33" s="12"/>
      <c r="E33" s="13"/>
      <c r="F33" s="13"/>
      <c r="G33" s="13"/>
      <c r="H33" s="14"/>
      <c r="I33" s="15"/>
      <c r="J33" s="16"/>
      <c r="K33" s="16"/>
      <c r="L33" s="16"/>
      <c r="M33" s="17"/>
      <c r="N33" s="17"/>
    </row>
    <row r="34" spans="1:14" ht="12.75">
      <c r="A34" s="18" t="s">
        <v>34</v>
      </c>
      <c r="B34" s="19"/>
      <c r="C34" s="40"/>
      <c r="D34" s="19"/>
      <c r="E34" s="20"/>
      <c r="F34" s="20"/>
      <c r="G34" s="20"/>
      <c r="H34" s="21"/>
      <c r="I34" s="22"/>
      <c r="J34" s="16"/>
      <c r="K34" s="16"/>
      <c r="L34" s="16"/>
      <c r="M34" s="23"/>
      <c r="N34" s="23"/>
    </row>
    <row r="35" spans="1:14" ht="12.75">
      <c r="A35" s="18" t="s">
        <v>35</v>
      </c>
      <c r="B35" s="19"/>
      <c r="C35" s="40"/>
      <c r="D35" s="19"/>
      <c r="E35" s="20"/>
      <c r="F35" s="20"/>
      <c r="G35" s="20"/>
      <c r="H35" s="21"/>
      <c r="I35" s="22"/>
      <c r="J35" s="16"/>
      <c r="K35" s="16"/>
      <c r="L35" s="16"/>
      <c r="M35" s="23"/>
      <c r="N35" s="23"/>
    </row>
    <row r="36" spans="1:14" ht="12.75">
      <c r="A36" s="18" t="s">
        <v>36</v>
      </c>
      <c r="B36" s="19"/>
      <c r="C36" s="40"/>
      <c r="D36" s="19"/>
      <c r="E36" s="20"/>
      <c r="F36" s="20"/>
      <c r="G36" s="20"/>
      <c r="H36" s="21"/>
      <c r="I36" s="22"/>
      <c r="J36" s="16"/>
      <c r="K36" s="16"/>
      <c r="L36" s="16"/>
      <c r="M36" s="23"/>
      <c r="N36" s="23"/>
    </row>
    <row r="37" spans="1:14" ht="12.75">
      <c r="A37" s="18" t="s">
        <v>37</v>
      </c>
      <c r="B37" s="19"/>
      <c r="C37" s="40"/>
      <c r="D37" s="19"/>
      <c r="E37" s="20"/>
      <c r="F37" s="20"/>
      <c r="G37" s="20"/>
      <c r="H37" s="21"/>
      <c r="I37" s="22"/>
      <c r="J37" s="16"/>
      <c r="K37" s="16"/>
      <c r="L37" s="16"/>
      <c r="M37" s="23"/>
      <c r="N37" s="23"/>
    </row>
    <row r="38" spans="1:14" ht="12.75">
      <c r="A38" s="18" t="s">
        <v>38</v>
      </c>
      <c r="B38" s="24"/>
      <c r="C38" s="41"/>
      <c r="D38" s="24"/>
      <c r="E38" s="25"/>
      <c r="F38" s="25"/>
      <c r="G38" s="25"/>
      <c r="H38" s="26"/>
      <c r="I38" s="22"/>
      <c r="J38" s="16"/>
      <c r="K38" s="16"/>
      <c r="L38" s="16"/>
      <c r="M38" s="23"/>
      <c r="N38" s="23"/>
    </row>
  </sheetData>
  <mergeCells count="8">
    <mergeCell ref="B20:B21"/>
    <mergeCell ref="B22:B24"/>
    <mergeCell ref="B26:B28"/>
    <mergeCell ref="A2:B2"/>
    <mergeCell ref="B3:B9"/>
    <mergeCell ref="B10:B12"/>
    <mergeCell ref="B13:B15"/>
    <mergeCell ref="B16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D2" sqref="D2"/>
    </sheetView>
  </sheetViews>
  <sheetFormatPr defaultColWidth="9.140625" defaultRowHeight="12.75"/>
  <cols>
    <col min="1" max="1" width="14.57421875" style="0" bestFit="1" customWidth="1"/>
    <col min="3" max="3" width="14.00390625" style="0" bestFit="1" customWidth="1"/>
    <col min="4" max="4" width="9.421875" style="0" bestFit="1" customWidth="1"/>
    <col min="6" max="6" width="14.00390625" style="0" bestFit="1" customWidth="1"/>
  </cols>
  <sheetData>
    <row r="1" spans="1:6" ht="12.75">
      <c r="A1" t="s">
        <v>40</v>
      </c>
      <c r="B1" t="s">
        <v>41</v>
      </c>
      <c r="C1" s="43">
        <v>25822.84</v>
      </c>
      <c r="D1" s="53">
        <v>0.3</v>
      </c>
      <c r="F1" s="43"/>
    </row>
    <row r="2" spans="1:4" ht="15" thickBot="1">
      <c r="A2" t="s">
        <v>42</v>
      </c>
      <c r="C2" s="42">
        <f>Foglio1!$C$29</f>
        <v>0</v>
      </c>
      <c r="D2" s="44">
        <f>D1+((D3-D1)/(C3-C1)*(C2-C1))</f>
        <v>0.30007503750435366</v>
      </c>
    </row>
    <row r="3" spans="2:6" ht="13.5" thickTop="1">
      <c r="B3" t="s">
        <v>41</v>
      </c>
      <c r="C3" s="43">
        <v>51645689.91</v>
      </c>
      <c r="D3" s="53">
        <v>0.15</v>
      </c>
      <c r="F3" s="4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Geometra Vincenzo Bellavia</dc:creator>
  <cp:keywords/>
  <dc:description/>
  <cp:lastModifiedBy>Segretario</cp:lastModifiedBy>
  <dcterms:created xsi:type="dcterms:W3CDTF">2004-04-26T11:44:07Z</dcterms:created>
  <dcterms:modified xsi:type="dcterms:W3CDTF">2005-07-28T11:38:07Z</dcterms:modified>
  <cp:category/>
  <cp:version/>
  <cp:contentType/>
  <cp:contentStatus/>
</cp:coreProperties>
</file>